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452" windowHeight="134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52511" iterateDelta="1E-4"/>
</workbook>
</file>

<file path=xl/calcChain.xml><?xml version="1.0" encoding="utf-8"?>
<calcChain xmlns="http://schemas.openxmlformats.org/spreadsheetml/2006/main">
  <c r="E17" i="1" l="1"/>
  <c r="D17" i="1"/>
  <c r="D23" i="1"/>
  <c r="E46" i="1"/>
  <c r="D46" i="1"/>
  <c r="E66" i="1"/>
  <c r="D66" i="1"/>
  <c r="E61" i="1"/>
  <c r="D61" i="1"/>
  <c r="E56" i="1"/>
  <c r="D56" i="1"/>
  <c r="E32" i="1"/>
  <c r="E28" i="1"/>
  <c r="E23" i="1"/>
  <c r="E67" i="1" l="1"/>
  <c r="D67" i="1"/>
  <c r="D28" i="1"/>
  <c r="E18" i="1"/>
  <c r="E50" i="1" l="1"/>
  <c r="E51" i="1" s="1"/>
  <c r="D50" i="1"/>
  <c r="D51" i="1" s="1"/>
  <c r="E39" i="1"/>
  <c r="D39" i="1"/>
  <c r="E36" i="1"/>
  <c r="D36" i="1"/>
  <c r="D32" i="1"/>
  <c r="E19" i="1"/>
  <c r="D19" i="1"/>
  <c r="D40" i="1"/>
  <c r="E40" i="1" l="1"/>
</calcChain>
</file>

<file path=xl/sharedStrings.xml><?xml version="1.0" encoding="utf-8"?>
<sst xmlns="http://schemas.openxmlformats.org/spreadsheetml/2006/main" count="161" uniqueCount="89">
  <si>
    <t>наименование работ</t>
  </si>
  <si>
    <t>№пп.</t>
  </si>
  <si>
    <t>протяженность, км.</t>
  </si>
  <si>
    <t>г. Балахна</t>
  </si>
  <si>
    <t>ремонт автомобильной дороги по ул. Профсоюзная</t>
  </si>
  <si>
    <t>ремонт автомобильной дороги по ул. Правдинская</t>
  </si>
  <si>
    <t>ремонт автомобильной дороги по ул. Попова</t>
  </si>
  <si>
    <t>наличие сметы</t>
  </si>
  <si>
    <t>имеется</t>
  </si>
  <si>
    <t>наличие социально значимых объектов</t>
  </si>
  <si>
    <t>МБУ «Детский сад № 37»</t>
  </si>
  <si>
    <t>Дорога в школу, детский сад</t>
  </si>
  <si>
    <t>р.п. М.Козино</t>
  </si>
  <si>
    <t>р.п. Гидроторф</t>
  </si>
  <si>
    <t xml:space="preserve">ремонт автомобильной дороги по ул. Центральная </t>
  </si>
  <si>
    <t>р.п.Б.Козино</t>
  </si>
  <si>
    <t>п.Совхозный</t>
  </si>
  <si>
    <t>д. Истомино</t>
  </si>
  <si>
    <t>д. Конево</t>
  </si>
  <si>
    <t>отсутствует</t>
  </si>
  <si>
    <t xml:space="preserve">Социально-реабилитационный центр для несовершеннолетних, Детское учреждение </t>
  </si>
  <si>
    <t>дорога с автобусным движением</t>
  </si>
  <si>
    <t>дорога с  автобусным движением</t>
  </si>
  <si>
    <t>Больничный городок</t>
  </si>
  <si>
    <t>МБДОУ «Детский сад № 32», МБОУ "СОШ 10"</t>
  </si>
  <si>
    <t xml:space="preserve">МБДОУ «Истоминская основная
общеобразовательная школа»
</t>
  </si>
  <si>
    <t>ИТОГО</t>
  </si>
  <si>
    <t>подъезд к многоквартирным домам</t>
  </si>
  <si>
    <t>дорога к МКД</t>
  </si>
  <si>
    <t>дорога к ч/с</t>
  </si>
  <si>
    <t>дорога, ведущая к центру д.Конево</t>
  </si>
  <si>
    <t>тип существующего покрытия</t>
  </si>
  <si>
    <t>Пенсионный фонд РФ</t>
  </si>
  <si>
    <t xml:space="preserve">наличие паспорта </t>
  </si>
  <si>
    <t>Ремонт участка автомобильной дороги общего пользования местного значения от д.10 до д.20 по ул.Победы, р.п. Лукино (дорога к МБДОУ "СОШ 18")</t>
  </si>
  <si>
    <t xml:space="preserve">Ремонт автомобильной дороги общего пользования местного значения по ул. К. Либнехта </t>
  </si>
  <si>
    <t xml:space="preserve"> Ремонт автомобильной дороги общего пользования местного значения по ул. 40 лет Пионерской организации</t>
  </si>
  <si>
    <t xml:space="preserve">Ремонт  автомобильной дороги общего пользования местного значения по пер.  Макаренко </t>
  </si>
  <si>
    <t xml:space="preserve">Ремонт  автомобильной дороги общего пользования местного значения по ул. Ленина </t>
  </si>
  <si>
    <t>Ремонт  автомобильной дороги общего пользования местного значения  по ул. Садовая р.п. Первое Мая</t>
  </si>
  <si>
    <t>Ремонт  автомобильной дороги общего пользования местного значения  между ул. Докучаева и ул. Коминтерна в р.п. Малое Козино</t>
  </si>
  <si>
    <t>Ремонт  автомобильной дороги общего пользования местного значения  по ул.Войкова (от д.1 по ул.Войкова до а/д 22Р-0152)</t>
  </si>
  <si>
    <t>Ремонт  автомобильной дороги общего пользования местного значения  по ул.Красный Мыс, р.п. Первое Мая</t>
  </si>
  <si>
    <t xml:space="preserve">Ремонт  автомобильной дороги общего пользования местного значения  по пер.  Некрасова </t>
  </si>
  <si>
    <t>Ремонт  автомобильной дороги общего пользования местного значения  по ул. Горького (от д.2 по ул.Центральная до д.20 по ул.Горького)</t>
  </si>
  <si>
    <t>Ремонт  автомобильной дороги общего пользования местного значения  по ул.Космонавтов, р.п.Гидроторф</t>
  </si>
  <si>
    <t>Ремонт  автомобильной дороги общего пользования местного значения по ул.Больничная дорога в больничный городок</t>
  </si>
  <si>
    <t xml:space="preserve"> Ремонт  автомобильной дороги общего пользования местного значения  по ул.Пушкина (от д.2в до д.78 по ул.Пушкина)</t>
  </si>
  <si>
    <t xml:space="preserve">Ремонт  автомобильной дороги общего пользования местного значения  по ул.Пионерская (от д.12 по ул.Комсомольская   до д.33 по ул.Ленинская) </t>
  </si>
  <si>
    <t>Ремонт участка автомобильной дороги общего пользования местного значения от д.22 до д.17А  пос. Совхозный (дорога к МБДОУ Липовская  ООШ)</t>
  </si>
  <si>
    <t>Ремонт  автомобильной дороги общего пользования местного значения от д.21  к  МБУК «Кочергинский культурно-спортивный комплекс п.Совхозный</t>
  </si>
  <si>
    <t>Ремонт  автомобильной дороги общего пользования местного значения  от д.97 до д.87 по ул.Заречная, д.Истомино (дорога к МБДОУ Истоминская ООШ) с разворотной площадкой</t>
  </si>
  <si>
    <t>Ремонт  автомобильной дороги общего пользования местного значения  по ул.Советская (от д.12 по ул.Кооперативная до д.2 по ул.Победы)</t>
  </si>
  <si>
    <t>Ремонт  автомобильной дороги общего пользования местного значения  от  д.30 по ул.Школьная до д.2 по ул.Победы</t>
  </si>
  <si>
    <t>Щебенение участка дороги по ул.Новая</t>
  </si>
  <si>
    <t>щебенение</t>
  </si>
  <si>
    <t>Ремонт автомобильной дороги по ул. 1 МАЯ</t>
  </si>
  <si>
    <t>Приоритет - 1 очередь</t>
  </si>
  <si>
    <t>Приоритет - 2 очередь</t>
  </si>
  <si>
    <t>Прочие</t>
  </si>
  <si>
    <t>ВСЕГО 1 очередь</t>
  </si>
  <si>
    <t xml:space="preserve">дорога к МБДОУ «Детский сад № 41», музыкальная школа, Центр детского творчества, библиотека </t>
  </si>
  <si>
    <t>осметить до 01.12. 2022</t>
  </si>
  <si>
    <t>ВСЕГО 2 очередь</t>
  </si>
  <si>
    <t>МБДОУ «Коневская основная
 общеобразовательная
 школа», Коневский дом культуры</t>
  </si>
  <si>
    <t>ВСЕГО прочие</t>
  </si>
  <si>
    <t>асфальто-бетонное покрытие</t>
  </si>
  <si>
    <t>на 1/3 часть дороги (от д.25 по ул.Свердлова до д.65 по ул.Дзержинского</t>
  </si>
  <si>
    <t>МБУ «Средняя общеобразовательная школа № 14 с углубленным изучением отдельных предметов»</t>
  </si>
  <si>
    <t>к пояснительной записке</t>
  </si>
  <si>
    <t xml:space="preserve">к проекту решения Совета депутатов  </t>
  </si>
  <si>
    <t xml:space="preserve">«О бюджете Балахнинского </t>
  </si>
  <si>
    <t xml:space="preserve">муниципального округа на 2023 год </t>
  </si>
  <si>
    <t>и на плановый период 2024 и 2025 годов»</t>
  </si>
  <si>
    <t>Приложение 1</t>
  </si>
  <si>
    <t xml:space="preserve">Предварительный план работ по ремонту автомобильных дорог в Балахнинском муниципальном                     </t>
  </si>
  <si>
    <t>примерная стоимость тыс.рублей</t>
  </si>
  <si>
    <t>обращение граждан на приеме у главы МСУ</t>
  </si>
  <si>
    <t xml:space="preserve">округе на 2023-2025 годы </t>
  </si>
  <si>
    <t>МБДОУ  «Детский сад №2», МБДОУ «Средняя общеобразовательная школа № 6 им. К. Минина»</t>
  </si>
  <si>
    <t>МБУ  «Детско-юношеский спортивный центр», Музыкальная школа №1, УСЗН, ДООЦ  «Дзержинец», Станция скорой помощи, Городская поликлиника, Россети</t>
  </si>
  <si>
    <t>МБДОУ «Детский сад № 38», МБОУ  «Средняя общеобразовательная школа № 18»</t>
  </si>
  <si>
    <t>МБДОУ «Детский сад № 20», МБОУ «Средняя общеобразовательная школа № 17»</t>
  </si>
  <si>
    <t>МБОУ «СОШ 20»</t>
  </si>
  <si>
    <t xml:space="preserve">Больница, библиотека, Сквер «Славы», Центральная часть поселка </t>
  </si>
  <si>
    <t xml:space="preserve"> МБДОУ «Липовская  ООШ»</t>
  </si>
  <si>
    <t>МБУК «Кочергинский культурно-спортивный комплекс» п.Совхозный</t>
  </si>
  <si>
    <t>Ремонт  участков автомобильной дороги общего пользования местного значения по ул. Свердлова (от а/Д22р-052 до д.2, д.7 по ул.Свердлова, от д.25 по ул.Свердлова до д.65 по ул.Дзержинского, от д.12 до д.13 по ул.Свердлова)</t>
  </si>
  <si>
    <t xml:space="preserve">обращение граждан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</si>
</sst>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Border="1"/>
    <xf numFmtId="0" fontId="0" fillId="0" borderId="17" xfId="0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2" fontId="2" fillId="0" borderId="5" xfId="0" applyNumberFormat="1" applyFont="1" applyFill="1" applyBorder="1" applyAlignment="1">
      <alignment wrapText="1"/>
    </xf>
    <xf numFmtId="2" fontId="1" fillId="0" borderId="7" xfId="0" applyNumberFormat="1" applyFont="1" applyFill="1" applyBorder="1" applyAlignment="1">
      <alignment horizontal="center" wrapText="1"/>
    </xf>
    <xf numFmtId="2" fontId="1" fillId="0" borderId="7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2" fillId="0" borderId="5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4" fontId="4" fillId="0" borderId="7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wrapText="1"/>
    </xf>
    <xf numFmtId="2" fontId="2" fillId="0" borderId="7" xfId="0" applyNumberFormat="1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8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wrapText="1"/>
    </xf>
    <xf numFmtId="4" fontId="1" fillId="0" borderId="10" xfId="0" applyNumberFormat="1" applyFont="1" applyFill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2" fontId="3" fillId="0" borderId="5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18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1" fillId="0" borderId="7" xfId="0" applyNumberFormat="1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/>
    <xf numFmtId="0" fontId="1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17" workbookViewId="0">
      <selection activeCell="G28" sqref="G28"/>
    </sheetView>
  </sheetViews>
  <sheetFormatPr defaultRowHeight="14.4" x14ac:dyDescent="0.3"/>
  <cols>
    <col min="1" max="1" width="4.33203125" customWidth="1"/>
    <col min="2" max="2" width="38.88671875" customWidth="1"/>
    <col min="3" max="3" width="10.88671875" customWidth="1"/>
    <col min="4" max="4" width="9" customWidth="1"/>
    <col min="5" max="5" width="12.109375" customWidth="1"/>
    <col min="6" max="6" width="12.6640625" customWidth="1"/>
    <col min="7" max="7" width="30.21875" customWidth="1"/>
    <col min="8" max="8" width="12.33203125" customWidth="1"/>
  </cols>
  <sheetData>
    <row r="1" spans="1:9" hidden="1" x14ac:dyDescent="0.3">
      <c r="A1" s="105"/>
      <c r="B1" s="105"/>
      <c r="C1" s="105"/>
      <c r="D1" s="105"/>
      <c r="E1" s="105"/>
      <c r="F1" s="1"/>
    </row>
    <row r="2" spans="1:9" ht="18" x14ac:dyDescent="0.35">
      <c r="A2" s="75"/>
      <c r="B2" s="75"/>
      <c r="C2" s="75"/>
      <c r="D2" s="75"/>
      <c r="E2" s="75"/>
      <c r="F2" s="1"/>
      <c r="G2" s="83" t="s">
        <v>74</v>
      </c>
      <c r="H2" s="83"/>
    </row>
    <row r="3" spans="1:9" ht="18" x14ac:dyDescent="0.35">
      <c r="A3" s="75"/>
      <c r="B3" s="75"/>
      <c r="C3" s="75"/>
      <c r="D3" s="75"/>
      <c r="E3" s="75"/>
      <c r="F3" s="1"/>
      <c r="G3" s="83" t="s">
        <v>69</v>
      </c>
      <c r="H3" s="83"/>
    </row>
    <row r="4" spans="1:9" ht="18" x14ac:dyDescent="0.35">
      <c r="A4" s="75"/>
      <c r="B4" s="75"/>
      <c r="C4" s="75"/>
      <c r="D4" s="75"/>
      <c r="E4" s="75"/>
      <c r="F4" s="83" t="s">
        <v>70</v>
      </c>
      <c r="G4" s="84"/>
      <c r="H4" s="84"/>
    </row>
    <row r="5" spans="1:9" ht="18" x14ac:dyDescent="0.35">
      <c r="A5" s="75"/>
      <c r="B5" s="75"/>
      <c r="C5" s="75"/>
      <c r="D5" s="75"/>
      <c r="E5" s="75"/>
      <c r="F5" s="1"/>
      <c r="G5" s="83" t="s">
        <v>71</v>
      </c>
      <c r="H5" s="83"/>
    </row>
    <row r="6" spans="1:9" ht="18" x14ac:dyDescent="0.35">
      <c r="A6" s="75"/>
      <c r="B6" s="75"/>
      <c r="C6" s="75"/>
      <c r="D6" s="75"/>
      <c r="E6" s="75"/>
      <c r="F6" s="83" t="s">
        <v>72</v>
      </c>
      <c r="G6" s="84"/>
      <c r="H6" s="84"/>
    </row>
    <row r="7" spans="1:9" ht="18" x14ac:dyDescent="0.35">
      <c r="A7" s="75"/>
      <c r="B7" s="75"/>
      <c r="C7" s="75"/>
      <c r="D7" s="75"/>
      <c r="E7" s="75"/>
      <c r="F7" s="83" t="s">
        <v>73</v>
      </c>
      <c r="G7" s="84"/>
      <c r="H7" s="84"/>
    </row>
    <row r="8" spans="1:9" ht="14.4" customHeight="1" x14ac:dyDescent="0.3">
      <c r="A8" s="75"/>
      <c r="B8" s="75"/>
      <c r="C8" s="75"/>
      <c r="D8" s="75"/>
      <c r="E8" s="75"/>
      <c r="F8" s="1"/>
      <c r="G8" s="1"/>
      <c r="H8" s="1"/>
    </row>
    <row r="9" spans="1:9" ht="23.4" customHeight="1" x14ac:dyDescent="0.3">
      <c r="A9" s="106" t="s">
        <v>75</v>
      </c>
      <c r="B9" s="106"/>
      <c r="C9" s="106"/>
      <c r="D9" s="106"/>
      <c r="E9" s="106"/>
      <c r="F9" s="106"/>
      <c r="G9" s="106"/>
      <c r="H9" s="106"/>
      <c r="I9" s="67"/>
    </row>
    <row r="10" spans="1:9" ht="22.8" customHeight="1" x14ac:dyDescent="0.3">
      <c r="A10" s="77"/>
      <c r="B10" s="81" t="s">
        <v>78</v>
      </c>
      <c r="C10" s="82"/>
      <c r="D10" s="82"/>
      <c r="E10" s="82"/>
      <c r="F10" s="82"/>
      <c r="G10" s="82"/>
      <c r="H10" s="82"/>
      <c r="I10" s="67"/>
    </row>
    <row r="11" spans="1:9" ht="63" customHeight="1" x14ac:dyDescent="0.3">
      <c r="A11" s="68" t="s">
        <v>1</v>
      </c>
      <c r="B11" s="69" t="s">
        <v>0</v>
      </c>
      <c r="C11" s="69" t="s">
        <v>31</v>
      </c>
      <c r="D11" s="69" t="s">
        <v>2</v>
      </c>
      <c r="E11" s="69" t="s">
        <v>76</v>
      </c>
      <c r="F11" s="69" t="s">
        <v>7</v>
      </c>
      <c r="G11" s="69" t="s">
        <v>9</v>
      </c>
      <c r="H11" s="69" t="s">
        <v>33</v>
      </c>
      <c r="I11" s="2"/>
    </row>
    <row r="12" spans="1:9" ht="22.2" customHeight="1" x14ac:dyDescent="0.3">
      <c r="A12" s="23"/>
      <c r="B12" s="107" t="s">
        <v>57</v>
      </c>
      <c r="C12" s="108"/>
      <c r="D12" s="108"/>
      <c r="E12" s="108"/>
      <c r="F12" s="108"/>
      <c r="G12" s="108"/>
      <c r="H12" s="109"/>
      <c r="I12" s="67"/>
    </row>
    <row r="13" spans="1:9" ht="17.399999999999999" customHeight="1" x14ac:dyDescent="0.3">
      <c r="A13" s="78" t="s">
        <v>3</v>
      </c>
      <c r="B13" s="79"/>
      <c r="C13" s="79"/>
      <c r="D13" s="79"/>
      <c r="E13" s="79"/>
      <c r="F13" s="79"/>
      <c r="G13" s="79"/>
      <c r="H13" s="80"/>
      <c r="I13" s="2"/>
    </row>
    <row r="14" spans="1:9" ht="61.8" customHeight="1" x14ac:dyDescent="0.3">
      <c r="A14" s="29">
        <v>1</v>
      </c>
      <c r="B14" s="3" t="s">
        <v>35</v>
      </c>
      <c r="C14" s="3" t="s">
        <v>66</v>
      </c>
      <c r="D14" s="66">
        <v>1.149</v>
      </c>
      <c r="E14" s="26">
        <v>8617.5</v>
      </c>
      <c r="F14" s="3" t="s">
        <v>8</v>
      </c>
      <c r="G14" s="3" t="s">
        <v>79</v>
      </c>
      <c r="H14" s="29" t="s">
        <v>8</v>
      </c>
      <c r="I14" s="2"/>
    </row>
    <row r="15" spans="1:9" ht="109.8" customHeight="1" x14ac:dyDescent="0.3">
      <c r="A15" s="29">
        <v>2</v>
      </c>
      <c r="B15" s="3" t="s">
        <v>87</v>
      </c>
      <c r="C15" s="3" t="s">
        <v>66</v>
      </c>
      <c r="D15" s="66">
        <v>1.3440000000000001</v>
      </c>
      <c r="E15" s="26">
        <v>12096</v>
      </c>
      <c r="F15" s="4" t="s">
        <v>67</v>
      </c>
      <c r="G15" s="3" t="s">
        <v>80</v>
      </c>
      <c r="H15" s="29" t="s">
        <v>8</v>
      </c>
    </row>
    <row r="16" spans="1:9" ht="79.2" customHeight="1" thickBot="1" x14ac:dyDescent="0.35">
      <c r="A16" s="29">
        <v>3</v>
      </c>
      <c r="B16" s="3" t="s">
        <v>36</v>
      </c>
      <c r="C16" s="3" t="s">
        <v>66</v>
      </c>
      <c r="D16" s="66">
        <v>0.50900000000000001</v>
      </c>
      <c r="E16" s="26">
        <v>4962.78</v>
      </c>
      <c r="F16" s="4" t="s">
        <v>62</v>
      </c>
      <c r="G16" s="3" t="s">
        <v>68</v>
      </c>
      <c r="H16" s="29" t="s">
        <v>8</v>
      </c>
    </row>
    <row r="17" spans="1:8" ht="19.2" customHeight="1" thickBot="1" x14ac:dyDescent="0.35">
      <c r="A17" s="96" t="s">
        <v>26</v>
      </c>
      <c r="B17" s="97"/>
      <c r="C17" s="97"/>
      <c r="D17" s="54">
        <f>SUM(D14:D16)</f>
        <v>3.0020000000000002</v>
      </c>
      <c r="E17" s="28">
        <f>SUM(E14:E16)</f>
        <v>25676.28</v>
      </c>
      <c r="F17" s="9"/>
      <c r="G17" s="10"/>
      <c r="H17" s="33"/>
    </row>
    <row r="18" spans="1:8" ht="31.5" customHeight="1" thickBot="1" x14ac:dyDescent="0.35">
      <c r="A18" s="64">
        <v>4</v>
      </c>
      <c r="B18" s="65" t="s">
        <v>54</v>
      </c>
      <c r="C18" s="7" t="s">
        <v>55</v>
      </c>
      <c r="D18" s="27">
        <v>0.69</v>
      </c>
      <c r="E18" s="25">
        <f>D18*900</f>
        <v>621</v>
      </c>
      <c r="F18" s="7"/>
      <c r="G18" s="6" t="s">
        <v>77</v>
      </c>
      <c r="H18" s="30" t="s">
        <v>8</v>
      </c>
    </row>
    <row r="19" spans="1:8" ht="19.8" customHeight="1" thickBot="1" x14ac:dyDescent="0.35">
      <c r="A19" s="98" t="s">
        <v>26</v>
      </c>
      <c r="B19" s="99"/>
      <c r="C19" s="99"/>
      <c r="D19" s="28">
        <f>D18</f>
        <v>0.69</v>
      </c>
      <c r="E19" s="8">
        <f>E18</f>
        <v>621</v>
      </c>
      <c r="F19" s="9"/>
      <c r="G19" s="10"/>
      <c r="H19" s="19"/>
    </row>
    <row r="20" spans="1:8" ht="17.399999999999999" customHeight="1" x14ac:dyDescent="0.3">
      <c r="A20" s="78" t="s">
        <v>12</v>
      </c>
      <c r="B20" s="79"/>
      <c r="C20" s="79"/>
      <c r="D20" s="79"/>
      <c r="E20" s="79"/>
      <c r="F20" s="79"/>
      <c r="G20" s="79"/>
      <c r="H20" s="80"/>
    </row>
    <row r="21" spans="1:8" ht="62.4" customHeight="1" x14ac:dyDescent="0.3">
      <c r="A21" s="29">
        <v>5</v>
      </c>
      <c r="B21" s="3" t="s">
        <v>34</v>
      </c>
      <c r="C21" s="3" t="s">
        <v>66</v>
      </c>
      <c r="D21" s="26">
        <v>0.3</v>
      </c>
      <c r="E21" s="26">
        <v>1188</v>
      </c>
      <c r="F21" s="3"/>
      <c r="G21" s="3" t="s">
        <v>81</v>
      </c>
      <c r="H21" s="29" t="s">
        <v>19</v>
      </c>
    </row>
    <row r="22" spans="1:8" ht="69.599999999999994" customHeight="1" thickBot="1" x14ac:dyDescent="0.35">
      <c r="A22" s="29">
        <v>6</v>
      </c>
      <c r="B22" s="3" t="s">
        <v>39</v>
      </c>
      <c r="C22" s="3" t="s">
        <v>66</v>
      </c>
      <c r="D22" s="26">
        <v>0.91</v>
      </c>
      <c r="E22" s="26">
        <v>7000</v>
      </c>
      <c r="F22" s="3"/>
      <c r="G22" s="3" t="s">
        <v>82</v>
      </c>
      <c r="H22" s="29" t="s">
        <v>19</v>
      </c>
    </row>
    <row r="23" spans="1:8" ht="19.8" customHeight="1" thickBot="1" x14ac:dyDescent="0.35">
      <c r="A23" s="93" t="s">
        <v>26</v>
      </c>
      <c r="B23" s="94"/>
      <c r="C23" s="95"/>
      <c r="D23" s="53">
        <f>SUM(D21:D22)</f>
        <v>1.21</v>
      </c>
      <c r="E23" s="36">
        <f>SUM(E21:E22)</f>
        <v>8188</v>
      </c>
      <c r="F23" s="10"/>
      <c r="G23" s="10"/>
      <c r="H23" s="11"/>
    </row>
    <row r="24" spans="1:8" ht="20.25" customHeight="1" x14ac:dyDescent="0.3">
      <c r="A24" s="78" t="s">
        <v>13</v>
      </c>
      <c r="B24" s="79"/>
      <c r="C24" s="79"/>
      <c r="D24" s="79"/>
      <c r="E24" s="79"/>
      <c r="F24" s="79"/>
      <c r="G24" s="79"/>
      <c r="H24" s="80"/>
    </row>
    <row r="25" spans="1:8" ht="53.25" customHeight="1" x14ac:dyDescent="0.3">
      <c r="A25" s="29">
        <v>7</v>
      </c>
      <c r="B25" s="3" t="s">
        <v>43</v>
      </c>
      <c r="C25" s="3" t="s">
        <v>66</v>
      </c>
      <c r="D25" s="26">
        <v>1.1399999999999999</v>
      </c>
      <c r="E25" s="26">
        <v>10260</v>
      </c>
      <c r="F25" s="3"/>
      <c r="G25" s="3" t="s">
        <v>21</v>
      </c>
      <c r="H25" s="3" t="s">
        <v>19</v>
      </c>
    </row>
    <row r="26" spans="1:8" ht="61.2" customHeight="1" x14ac:dyDescent="0.3">
      <c r="A26" s="29">
        <v>8</v>
      </c>
      <c r="B26" s="3" t="s">
        <v>44</v>
      </c>
      <c r="C26" s="3" t="s">
        <v>66</v>
      </c>
      <c r="D26" s="26">
        <v>0.53</v>
      </c>
      <c r="E26" s="26">
        <v>4372.5</v>
      </c>
      <c r="F26" s="3"/>
      <c r="G26" s="3" t="s">
        <v>22</v>
      </c>
      <c r="H26" s="3" t="s">
        <v>19</v>
      </c>
    </row>
    <row r="27" spans="1:8" ht="31.8" thickBot="1" x14ac:dyDescent="0.35">
      <c r="A27" s="30">
        <v>9</v>
      </c>
      <c r="B27" s="6" t="s">
        <v>56</v>
      </c>
      <c r="C27" s="6" t="s">
        <v>55</v>
      </c>
      <c r="D27" s="27">
        <v>0.18</v>
      </c>
      <c r="E27" s="27">
        <v>526</v>
      </c>
      <c r="F27" s="6"/>
      <c r="G27" s="6" t="s">
        <v>88</v>
      </c>
      <c r="H27" s="6" t="s">
        <v>19</v>
      </c>
    </row>
    <row r="28" spans="1:8" ht="19.8" customHeight="1" thickBot="1" x14ac:dyDescent="0.35">
      <c r="A28" s="100" t="s">
        <v>26</v>
      </c>
      <c r="B28" s="101"/>
      <c r="C28" s="102"/>
      <c r="D28" s="70">
        <f>SUM(D25:D27)</f>
        <v>1.8499999999999999</v>
      </c>
      <c r="E28" s="71">
        <f>SUM(E25:E27)</f>
        <v>15158.5</v>
      </c>
      <c r="F28" s="72"/>
      <c r="G28" s="72"/>
      <c r="H28" s="73"/>
    </row>
    <row r="29" spans="1:8" ht="19.8" customHeight="1" x14ac:dyDescent="0.3">
      <c r="A29" s="78" t="s">
        <v>15</v>
      </c>
      <c r="B29" s="79"/>
      <c r="C29" s="79"/>
      <c r="D29" s="79"/>
      <c r="E29" s="79"/>
      <c r="F29" s="79"/>
      <c r="G29" s="79"/>
      <c r="H29" s="80"/>
    </row>
    <row r="30" spans="1:8" ht="66" customHeight="1" x14ac:dyDescent="0.3">
      <c r="A30" s="62">
        <v>10</v>
      </c>
      <c r="B30" s="56" t="s">
        <v>47</v>
      </c>
      <c r="C30" s="3" t="s">
        <v>66</v>
      </c>
      <c r="D30" s="57">
        <v>1.1000000000000001</v>
      </c>
      <c r="E30" s="58">
        <v>6930.09</v>
      </c>
      <c r="F30" s="56"/>
      <c r="G30" s="56" t="s">
        <v>83</v>
      </c>
      <c r="H30" s="56" t="s">
        <v>19</v>
      </c>
    </row>
    <row r="31" spans="1:8" ht="78.599999999999994" thickBot="1" x14ac:dyDescent="0.35">
      <c r="A31" s="63">
        <v>11</v>
      </c>
      <c r="B31" s="59" t="s">
        <v>48</v>
      </c>
      <c r="C31" s="3" t="s">
        <v>66</v>
      </c>
      <c r="D31" s="60">
        <v>0.88900000000000001</v>
      </c>
      <c r="E31" s="61">
        <v>6159.71</v>
      </c>
      <c r="F31" s="59"/>
      <c r="G31" s="59" t="s">
        <v>84</v>
      </c>
      <c r="H31" s="59" t="s">
        <v>19</v>
      </c>
    </row>
    <row r="32" spans="1:8" ht="19.8" customHeight="1" thickBot="1" x14ac:dyDescent="0.35">
      <c r="A32" s="103" t="s">
        <v>26</v>
      </c>
      <c r="B32" s="104"/>
      <c r="C32" s="104"/>
      <c r="D32" s="55">
        <f>SUM(D30:D31)</f>
        <v>1.9890000000000001</v>
      </c>
      <c r="E32" s="38">
        <f>SUM(E30:E31)</f>
        <v>13089.8</v>
      </c>
      <c r="F32" s="37"/>
      <c r="G32" s="15"/>
      <c r="H32" s="16"/>
    </row>
    <row r="33" spans="1:8" ht="19.8" customHeight="1" x14ac:dyDescent="0.3">
      <c r="A33" s="78" t="s">
        <v>16</v>
      </c>
      <c r="B33" s="79"/>
      <c r="C33" s="79"/>
      <c r="D33" s="79"/>
      <c r="E33" s="79"/>
      <c r="F33" s="79"/>
      <c r="G33" s="79"/>
      <c r="H33" s="80"/>
    </row>
    <row r="34" spans="1:8" ht="64.2" customHeight="1" x14ac:dyDescent="0.3">
      <c r="A34" s="24">
        <v>12</v>
      </c>
      <c r="B34" s="3" t="s">
        <v>49</v>
      </c>
      <c r="C34" s="3" t="s">
        <v>66</v>
      </c>
      <c r="D34" s="26">
        <v>0.42</v>
      </c>
      <c r="E34" s="26">
        <v>2205</v>
      </c>
      <c r="F34" s="3"/>
      <c r="G34" s="3" t="s">
        <v>85</v>
      </c>
      <c r="H34" s="3" t="s">
        <v>19</v>
      </c>
    </row>
    <row r="35" spans="1:8" ht="69" customHeight="1" thickBot="1" x14ac:dyDescent="0.35">
      <c r="A35" s="34">
        <v>13</v>
      </c>
      <c r="B35" s="6" t="s">
        <v>50</v>
      </c>
      <c r="C35" s="3" t="s">
        <v>66</v>
      </c>
      <c r="D35" s="27">
        <v>0.33</v>
      </c>
      <c r="E35" s="27">
        <v>1732.5</v>
      </c>
      <c r="F35" s="6"/>
      <c r="G35" s="6" t="s">
        <v>86</v>
      </c>
      <c r="H35" s="6" t="s">
        <v>19</v>
      </c>
    </row>
    <row r="36" spans="1:8" ht="19.8" customHeight="1" thickBot="1" x14ac:dyDescent="0.35">
      <c r="A36" s="93" t="s">
        <v>26</v>
      </c>
      <c r="B36" s="94"/>
      <c r="C36" s="95"/>
      <c r="D36" s="53">
        <f>SUM(D34:D35)</f>
        <v>0.75</v>
      </c>
      <c r="E36" s="36">
        <f>SUM(E34:E35)</f>
        <v>3937.5</v>
      </c>
      <c r="F36" s="10"/>
      <c r="G36" s="10"/>
      <c r="H36" s="17"/>
    </row>
    <row r="37" spans="1:8" ht="19.2" customHeight="1" x14ac:dyDescent="0.3">
      <c r="A37" s="78" t="s">
        <v>17</v>
      </c>
      <c r="B37" s="79"/>
      <c r="C37" s="79"/>
      <c r="D37" s="79"/>
      <c r="E37" s="79"/>
      <c r="F37" s="79"/>
      <c r="G37" s="79"/>
      <c r="H37" s="80"/>
    </row>
    <row r="38" spans="1:8" ht="81.599999999999994" customHeight="1" thickBot="1" x14ac:dyDescent="0.35">
      <c r="A38" s="30">
        <v>14</v>
      </c>
      <c r="B38" s="6" t="s">
        <v>51</v>
      </c>
      <c r="C38" s="3" t="s">
        <v>66</v>
      </c>
      <c r="D38" s="27">
        <v>0.27</v>
      </c>
      <c r="E38" s="27">
        <v>2025</v>
      </c>
      <c r="F38" s="6"/>
      <c r="G38" s="6" t="s">
        <v>25</v>
      </c>
      <c r="H38" s="6" t="s">
        <v>19</v>
      </c>
    </row>
    <row r="39" spans="1:8" ht="19.8" customHeight="1" thickBot="1" x14ac:dyDescent="0.35">
      <c r="A39" s="44"/>
      <c r="B39" s="94" t="s">
        <v>26</v>
      </c>
      <c r="C39" s="95"/>
      <c r="D39" s="53">
        <f>D38</f>
        <v>0.27</v>
      </c>
      <c r="E39" s="36">
        <f>E38</f>
        <v>2025</v>
      </c>
      <c r="F39" s="10"/>
      <c r="G39" s="10"/>
      <c r="H39" s="19"/>
    </row>
    <row r="40" spans="1:8" ht="21" customHeight="1" thickBot="1" x14ac:dyDescent="0.35">
      <c r="A40" s="44"/>
      <c r="B40" s="21" t="s">
        <v>60</v>
      </c>
      <c r="C40" s="35"/>
      <c r="D40" s="53">
        <f>D17+D19+D23+D28+D32+D36+D39</f>
        <v>9.7609999999999992</v>
      </c>
      <c r="E40" s="53">
        <f>E17+E19+E23+E28+E32+E36+E39</f>
        <v>68696.08</v>
      </c>
      <c r="F40" s="10"/>
      <c r="G40" s="10"/>
      <c r="H40" s="19"/>
    </row>
    <row r="41" spans="1:8" ht="24" customHeight="1" x14ac:dyDescent="0.3">
      <c r="A41" s="85" t="s">
        <v>58</v>
      </c>
      <c r="B41" s="86"/>
      <c r="C41" s="86"/>
      <c r="D41" s="86"/>
      <c r="E41" s="86"/>
      <c r="F41" s="86"/>
      <c r="G41" s="86"/>
      <c r="H41" s="86"/>
    </row>
    <row r="42" spans="1:8" ht="19.8" customHeight="1" x14ac:dyDescent="0.3">
      <c r="A42" s="87" t="s">
        <v>3</v>
      </c>
      <c r="B42" s="88"/>
      <c r="C42" s="88"/>
      <c r="D42" s="88"/>
      <c r="E42" s="88"/>
      <c r="F42" s="88"/>
      <c r="G42" s="88"/>
      <c r="H42" s="89"/>
    </row>
    <row r="43" spans="1:8" ht="48" customHeight="1" x14ac:dyDescent="0.3">
      <c r="A43" s="29">
        <v>1</v>
      </c>
      <c r="B43" s="3" t="s">
        <v>4</v>
      </c>
      <c r="C43" s="3" t="s">
        <v>66</v>
      </c>
      <c r="D43" s="29">
        <v>0.75</v>
      </c>
      <c r="E43" s="26">
        <v>3854.58</v>
      </c>
      <c r="F43" s="29" t="s">
        <v>8</v>
      </c>
      <c r="G43" s="3" t="s">
        <v>10</v>
      </c>
      <c r="H43" s="3" t="s">
        <v>8</v>
      </c>
    </row>
    <row r="44" spans="1:8" ht="63" customHeight="1" x14ac:dyDescent="0.3">
      <c r="A44" s="29">
        <v>2</v>
      </c>
      <c r="B44" s="3" t="s">
        <v>37</v>
      </c>
      <c r="C44" s="3" t="s">
        <v>66</v>
      </c>
      <c r="D44" s="29">
        <v>0.26</v>
      </c>
      <c r="E44" s="26">
        <v>1755</v>
      </c>
      <c r="F44" s="29" t="s">
        <v>62</v>
      </c>
      <c r="G44" s="3" t="s">
        <v>20</v>
      </c>
      <c r="H44" s="3" t="s">
        <v>8</v>
      </c>
    </row>
    <row r="45" spans="1:8" ht="35.4" customHeight="1" thickBot="1" x14ac:dyDescent="0.35">
      <c r="A45" s="29">
        <v>3</v>
      </c>
      <c r="B45" s="3" t="s">
        <v>5</v>
      </c>
      <c r="C45" s="3" t="s">
        <v>66</v>
      </c>
      <c r="D45" s="30">
        <v>0.25700000000000001</v>
      </c>
      <c r="E45" s="27">
        <v>1396.5</v>
      </c>
      <c r="F45" s="30" t="s">
        <v>62</v>
      </c>
      <c r="G45" s="6" t="s">
        <v>32</v>
      </c>
      <c r="H45" s="6" t="s">
        <v>8</v>
      </c>
    </row>
    <row r="46" spans="1:8" ht="19.8" customHeight="1" thickBot="1" x14ac:dyDescent="0.35">
      <c r="A46" s="74"/>
      <c r="B46" s="31" t="s">
        <v>26</v>
      </c>
      <c r="C46" s="49"/>
      <c r="D46" s="51">
        <f>SUM(D43:D45)</f>
        <v>1.2669999999999999</v>
      </c>
      <c r="E46" s="52">
        <f>SUM(E43:E45)</f>
        <v>7006.08</v>
      </c>
      <c r="F46" s="48"/>
      <c r="G46" s="49"/>
      <c r="H46" s="50"/>
    </row>
    <row r="47" spans="1:8" ht="19.8" customHeight="1" x14ac:dyDescent="0.3">
      <c r="A47" s="78" t="s">
        <v>18</v>
      </c>
      <c r="B47" s="79"/>
      <c r="C47" s="79"/>
      <c r="D47" s="79"/>
      <c r="E47" s="79"/>
      <c r="F47" s="79"/>
      <c r="G47" s="79"/>
      <c r="H47" s="80"/>
    </row>
    <row r="48" spans="1:8" ht="64.2" customHeight="1" x14ac:dyDescent="0.3">
      <c r="A48" s="29">
        <v>4</v>
      </c>
      <c r="B48" s="3" t="s">
        <v>52</v>
      </c>
      <c r="C48" s="3" t="s">
        <v>66</v>
      </c>
      <c r="D48" s="29">
        <v>0.37</v>
      </c>
      <c r="E48" s="26">
        <v>3034.2</v>
      </c>
      <c r="F48" s="3"/>
      <c r="G48" s="3" t="s">
        <v>64</v>
      </c>
      <c r="H48" s="3" t="s">
        <v>19</v>
      </c>
    </row>
    <row r="49" spans="1:8" ht="48" customHeight="1" thickBot="1" x14ac:dyDescent="0.35">
      <c r="A49" s="30">
        <v>5</v>
      </c>
      <c r="B49" s="6" t="s">
        <v>53</v>
      </c>
      <c r="C49" s="3" t="s">
        <v>66</v>
      </c>
      <c r="D49" s="30">
        <v>0.9</v>
      </c>
      <c r="E49" s="27">
        <v>6750</v>
      </c>
      <c r="F49" s="6"/>
      <c r="G49" s="6" t="s">
        <v>30</v>
      </c>
      <c r="H49" s="6" t="s">
        <v>19</v>
      </c>
    </row>
    <row r="50" spans="1:8" ht="19.2" customHeight="1" thickBot="1" x14ac:dyDescent="0.35">
      <c r="A50" s="44"/>
      <c r="B50" s="32" t="s">
        <v>26</v>
      </c>
      <c r="C50" s="14"/>
      <c r="D50" s="32">
        <f>SUM(D48:D49)</f>
        <v>1.27</v>
      </c>
      <c r="E50" s="36">
        <f>SUM(E48:E49)</f>
        <v>9784.2000000000007</v>
      </c>
      <c r="F50" s="20"/>
      <c r="G50" s="20"/>
      <c r="H50" s="19"/>
    </row>
    <row r="51" spans="1:8" ht="18.600000000000001" customHeight="1" thickBot="1" x14ac:dyDescent="0.35">
      <c r="A51" s="18"/>
      <c r="B51" s="39" t="s">
        <v>63</v>
      </c>
      <c r="C51" s="14"/>
      <c r="D51" s="35">
        <f>D46+D50</f>
        <v>2.5369999999999999</v>
      </c>
      <c r="E51" s="53">
        <f>E46+E50</f>
        <v>16790.28</v>
      </c>
      <c r="F51" s="20"/>
      <c r="G51" s="20"/>
      <c r="H51" s="19"/>
    </row>
    <row r="52" spans="1:8" ht="24" customHeight="1" thickBot="1" x14ac:dyDescent="0.35">
      <c r="A52" s="90" t="s">
        <v>59</v>
      </c>
      <c r="B52" s="91"/>
      <c r="C52" s="91"/>
      <c r="D52" s="91"/>
      <c r="E52" s="91"/>
      <c r="F52" s="91"/>
      <c r="G52" s="91"/>
      <c r="H52" s="92"/>
    </row>
    <row r="53" spans="1:8" ht="18.600000000000001" customHeight="1" x14ac:dyDescent="0.3">
      <c r="A53" s="87" t="s">
        <v>3</v>
      </c>
      <c r="B53" s="88"/>
      <c r="C53" s="88"/>
      <c r="D53" s="88"/>
      <c r="E53" s="88"/>
      <c r="F53" s="88"/>
      <c r="G53" s="88"/>
      <c r="H53" s="89"/>
    </row>
    <row r="54" spans="1:8" ht="46.8" x14ac:dyDescent="0.3">
      <c r="A54" s="29">
        <v>1</v>
      </c>
      <c r="B54" s="3" t="s">
        <v>38</v>
      </c>
      <c r="C54" s="3" t="s">
        <v>66</v>
      </c>
      <c r="D54" s="29">
        <v>1.24</v>
      </c>
      <c r="E54" s="26">
        <v>10230</v>
      </c>
      <c r="F54" s="5" t="s">
        <v>62</v>
      </c>
      <c r="G54" s="3" t="s">
        <v>11</v>
      </c>
      <c r="H54" s="3" t="s">
        <v>8</v>
      </c>
    </row>
    <row r="55" spans="1:8" ht="47.4" thickBot="1" x14ac:dyDescent="0.35">
      <c r="A55" s="30">
        <v>2</v>
      </c>
      <c r="B55" s="6" t="s">
        <v>6</v>
      </c>
      <c r="C55" s="3" t="s">
        <v>66</v>
      </c>
      <c r="D55" s="30">
        <v>0.27700000000000002</v>
      </c>
      <c r="E55" s="27">
        <v>2175</v>
      </c>
      <c r="F55" s="5" t="s">
        <v>62</v>
      </c>
      <c r="G55" s="6" t="s">
        <v>27</v>
      </c>
      <c r="H55" s="6" t="s">
        <v>8</v>
      </c>
    </row>
    <row r="56" spans="1:8" ht="21.6" customHeight="1" thickBot="1" x14ac:dyDescent="0.35">
      <c r="A56" s="40"/>
      <c r="B56" s="32" t="s">
        <v>26</v>
      </c>
      <c r="C56" s="41"/>
      <c r="D56" s="31">
        <f>SUM(D54:D55)</f>
        <v>1.5169999999999999</v>
      </c>
      <c r="E56" s="28">
        <f>SUM(E54:E55)</f>
        <v>12405</v>
      </c>
      <c r="F56" s="42"/>
      <c r="G56" s="41"/>
      <c r="H56" s="43"/>
    </row>
    <row r="57" spans="1:8" ht="20.399999999999999" customHeight="1" x14ac:dyDescent="0.3">
      <c r="A57" s="78" t="s">
        <v>12</v>
      </c>
      <c r="B57" s="79"/>
      <c r="C57" s="79"/>
      <c r="D57" s="79"/>
      <c r="E57" s="79"/>
      <c r="F57" s="79"/>
      <c r="G57" s="79"/>
      <c r="H57" s="80"/>
    </row>
    <row r="58" spans="1:8" ht="60" customHeight="1" x14ac:dyDescent="0.3">
      <c r="A58" s="24">
        <v>3</v>
      </c>
      <c r="B58" s="12" t="s">
        <v>40</v>
      </c>
      <c r="C58" s="3" t="s">
        <v>66</v>
      </c>
      <c r="D58" s="24">
        <v>0.74</v>
      </c>
      <c r="E58" s="46">
        <v>5505</v>
      </c>
      <c r="F58" s="12"/>
      <c r="G58" s="12" t="s">
        <v>28</v>
      </c>
      <c r="H58" s="29" t="s">
        <v>19</v>
      </c>
    </row>
    <row r="59" spans="1:8" ht="62.4" x14ac:dyDescent="0.3">
      <c r="A59" s="24">
        <v>4</v>
      </c>
      <c r="B59" s="12" t="s">
        <v>41</v>
      </c>
      <c r="C59" s="3" t="s">
        <v>66</v>
      </c>
      <c r="D59" s="24">
        <v>0.85099999999999998</v>
      </c>
      <c r="E59" s="46">
        <v>5106</v>
      </c>
      <c r="F59" s="12"/>
      <c r="G59" s="12" t="s">
        <v>29</v>
      </c>
      <c r="H59" s="29" t="s">
        <v>19</v>
      </c>
    </row>
    <row r="60" spans="1:8" ht="52.8" customHeight="1" thickBot="1" x14ac:dyDescent="0.35">
      <c r="A60" s="34">
        <v>5</v>
      </c>
      <c r="B60" s="13" t="s">
        <v>42</v>
      </c>
      <c r="C60" s="3" t="s">
        <v>66</v>
      </c>
      <c r="D60" s="34">
        <v>0.33</v>
      </c>
      <c r="E60" s="47">
        <v>2970</v>
      </c>
      <c r="F60" s="13"/>
      <c r="G60" s="13" t="s">
        <v>29</v>
      </c>
      <c r="H60" s="30" t="s">
        <v>19</v>
      </c>
    </row>
    <row r="61" spans="1:8" ht="16.2" thickBot="1" x14ac:dyDescent="0.35">
      <c r="A61" s="44"/>
      <c r="B61" s="32" t="s">
        <v>26</v>
      </c>
      <c r="C61" s="20"/>
      <c r="D61" s="32">
        <f>SUM(D58:D60)</f>
        <v>1.921</v>
      </c>
      <c r="E61" s="36">
        <f>SUM(E58:E60)</f>
        <v>13581</v>
      </c>
      <c r="F61" s="20"/>
      <c r="G61" s="20"/>
      <c r="H61" s="45"/>
    </row>
    <row r="62" spans="1:8" ht="19.2" customHeight="1" x14ac:dyDescent="0.3">
      <c r="A62" s="78" t="s">
        <v>13</v>
      </c>
      <c r="B62" s="79"/>
      <c r="C62" s="79"/>
      <c r="D62" s="79"/>
      <c r="E62" s="79"/>
      <c r="F62" s="79"/>
      <c r="G62" s="79"/>
      <c r="H62" s="80"/>
    </row>
    <row r="63" spans="1:8" ht="46.8" x14ac:dyDescent="0.3">
      <c r="A63" s="29">
        <v>6</v>
      </c>
      <c r="B63" s="3" t="s">
        <v>14</v>
      </c>
      <c r="C63" s="3" t="s">
        <v>66</v>
      </c>
      <c r="D63" s="29">
        <v>0.56000000000000005</v>
      </c>
      <c r="E63" s="26">
        <v>4200</v>
      </c>
      <c r="F63" s="3"/>
      <c r="G63" s="3" t="s">
        <v>24</v>
      </c>
      <c r="H63" s="3" t="s">
        <v>19</v>
      </c>
    </row>
    <row r="64" spans="1:8" ht="64.2" customHeight="1" x14ac:dyDescent="0.3">
      <c r="A64" s="29">
        <v>7</v>
      </c>
      <c r="B64" s="3" t="s">
        <v>45</v>
      </c>
      <c r="C64" s="3" t="s">
        <v>66</v>
      </c>
      <c r="D64" s="29">
        <v>0.34</v>
      </c>
      <c r="E64" s="26">
        <v>2541</v>
      </c>
      <c r="F64" s="3"/>
      <c r="G64" s="3" t="s">
        <v>61</v>
      </c>
      <c r="H64" s="3" t="s">
        <v>19</v>
      </c>
    </row>
    <row r="65" spans="1:8" ht="63" thickBot="1" x14ac:dyDescent="0.35">
      <c r="A65" s="30">
        <v>8</v>
      </c>
      <c r="B65" s="6" t="s">
        <v>46</v>
      </c>
      <c r="C65" s="3" t="s">
        <v>66</v>
      </c>
      <c r="D65" s="30">
        <v>0.18</v>
      </c>
      <c r="E65" s="27">
        <v>1080</v>
      </c>
      <c r="F65" s="6"/>
      <c r="G65" s="6" t="s">
        <v>23</v>
      </c>
      <c r="H65" s="6" t="s">
        <v>19</v>
      </c>
    </row>
    <row r="66" spans="1:8" ht="19.8" customHeight="1" thickBot="1" x14ac:dyDescent="0.35">
      <c r="A66" s="44"/>
      <c r="B66" s="21" t="s">
        <v>26</v>
      </c>
      <c r="C66" s="14"/>
      <c r="D66" s="32">
        <f>SUM(D63:D65)</f>
        <v>1.08</v>
      </c>
      <c r="E66" s="36">
        <f>SUM(E63:E65)</f>
        <v>7821</v>
      </c>
      <c r="F66" s="20"/>
      <c r="G66" s="20"/>
      <c r="H66" s="19"/>
    </row>
    <row r="67" spans="1:8" ht="19.2" customHeight="1" thickBot="1" x14ac:dyDescent="0.35">
      <c r="A67" s="93" t="s">
        <v>65</v>
      </c>
      <c r="B67" s="94"/>
      <c r="C67" s="95"/>
      <c r="D67" s="76">
        <f>D56+D61+D66</f>
        <v>4.5179999999999998</v>
      </c>
      <c r="E67" s="36">
        <f>E56+E61+E66</f>
        <v>33807</v>
      </c>
      <c r="F67" s="20"/>
      <c r="G67" s="20"/>
      <c r="H67" s="19"/>
    </row>
    <row r="68" spans="1:8" ht="15.6" x14ac:dyDescent="0.3">
      <c r="A68" s="22"/>
      <c r="B68" s="22"/>
      <c r="C68" s="22"/>
      <c r="D68" s="22"/>
      <c r="E68" s="22"/>
      <c r="F68" s="22"/>
      <c r="G68" s="22"/>
      <c r="H68" s="22"/>
    </row>
  </sheetData>
  <mergeCells count="31">
    <mergeCell ref="A1:E1"/>
    <mergeCell ref="A9:H9"/>
    <mergeCell ref="A13:H13"/>
    <mergeCell ref="B12:H12"/>
    <mergeCell ref="G2:H2"/>
    <mergeCell ref="G3:H3"/>
    <mergeCell ref="F4:H4"/>
    <mergeCell ref="A67:C67"/>
    <mergeCell ref="A17:C17"/>
    <mergeCell ref="A19:C19"/>
    <mergeCell ref="A23:C23"/>
    <mergeCell ref="A28:C28"/>
    <mergeCell ref="A32:C32"/>
    <mergeCell ref="A36:C36"/>
    <mergeCell ref="B39:C39"/>
    <mergeCell ref="A29:H29"/>
    <mergeCell ref="A33:H33"/>
    <mergeCell ref="A37:H37"/>
    <mergeCell ref="A47:H47"/>
    <mergeCell ref="A20:H20"/>
    <mergeCell ref="A24:H24"/>
    <mergeCell ref="A62:H62"/>
    <mergeCell ref="B10:H10"/>
    <mergeCell ref="G5:H5"/>
    <mergeCell ref="F6:H6"/>
    <mergeCell ref="F7:H7"/>
    <mergeCell ref="A41:H41"/>
    <mergeCell ref="A42:H42"/>
    <mergeCell ref="A52:H52"/>
    <mergeCell ref="A53:H53"/>
    <mergeCell ref="A57:H57"/>
  </mergeCells>
  <pageMargins left="0.59055118110236227" right="0.11811023622047245" top="0.55118110236220474" bottom="0.55118110236220474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2022-11-15T10:45:34Z</dcterms:modified>
</cp:coreProperties>
</file>